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4" yWindow="-14" windowWidth="29479" windowHeight="16112"/>
  </bookViews>
  <sheets>
    <sheet name="j80-events" sheetId="1" r:id="rId1"/>
  </sheets>
  <calcPr calcId="125725"/>
</workbook>
</file>

<file path=xl/calcChain.xml><?xml version="1.0" encoding="utf-8"?>
<calcChain xmlns="http://schemas.openxmlformats.org/spreadsheetml/2006/main">
  <c r="F16" i="1"/>
  <c r="F17"/>
  <c r="F18"/>
  <c r="F19"/>
  <c r="F20"/>
  <c r="F21"/>
  <c r="F34"/>
  <c r="F38"/>
  <c r="F15"/>
  <c r="A37" l="1"/>
  <c r="D35"/>
  <c r="F35" s="1"/>
  <c r="H34"/>
  <c r="C34"/>
  <c r="A33"/>
  <c r="C21" l="1"/>
  <c r="H21"/>
  <c r="D22"/>
  <c r="A20"/>
  <c r="A15"/>
  <c r="A16"/>
  <c r="A17"/>
  <c r="A18"/>
  <c r="A19"/>
  <c r="A14"/>
  <c r="C16"/>
  <c r="C17"/>
  <c r="C18"/>
  <c r="C38"/>
  <c r="C19"/>
  <c r="C20"/>
  <c r="C15"/>
  <c r="B14"/>
  <c r="A21" l="1"/>
  <c r="F22"/>
  <c r="C22" s="1"/>
  <c r="H22"/>
  <c r="D23"/>
  <c r="F23" s="1"/>
  <c r="D24" l="1"/>
  <c r="F24" s="1"/>
  <c r="H23"/>
  <c r="C23"/>
  <c r="A22"/>
  <c r="C24" l="1"/>
  <c r="H24"/>
  <c r="D25"/>
  <c r="F25" s="1"/>
  <c r="A23"/>
  <c r="H25" l="1"/>
  <c r="C25"/>
  <c r="A24"/>
  <c r="D26"/>
  <c r="F26" s="1"/>
  <c r="H26" l="1"/>
  <c r="C26"/>
  <c r="A25"/>
  <c r="D27"/>
  <c r="F27" s="1"/>
  <c r="H27" l="1"/>
  <c r="C27"/>
  <c r="A26"/>
  <c r="D28"/>
  <c r="D29" l="1"/>
  <c r="F29" s="1"/>
  <c r="C29" s="1"/>
  <c r="F28"/>
  <c r="C28" s="1"/>
  <c r="H28"/>
  <c r="D30"/>
  <c r="F30" s="1"/>
  <c r="A27"/>
  <c r="A28" l="1"/>
  <c r="H29"/>
  <c r="H30"/>
  <c r="C30"/>
  <c r="D31"/>
  <c r="F31" s="1"/>
  <c r="A29"/>
  <c r="H31" l="1"/>
  <c r="C31"/>
  <c r="A30"/>
  <c r="D32"/>
  <c r="F32" s="1"/>
  <c r="H32" l="1"/>
  <c r="C32"/>
  <c r="D33"/>
  <c r="F33" s="1"/>
  <c r="A31"/>
  <c r="H33" l="1"/>
  <c r="C33"/>
  <c r="A32"/>
  <c r="H35" l="1"/>
  <c r="C35"/>
  <c r="D36"/>
  <c r="F36" s="1"/>
  <c r="A34"/>
  <c r="H36" l="1"/>
  <c r="C36"/>
  <c r="A35"/>
  <c r="D37"/>
  <c r="F37" s="1"/>
  <c r="H37" l="1"/>
  <c r="C37"/>
  <c r="A36"/>
</calcChain>
</file>

<file path=xl/sharedStrings.xml><?xml version="1.0" encoding="utf-8"?>
<sst xmlns="http://schemas.openxmlformats.org/spreadsheetml/2006/main" count="133" uniqueCount="79">
  <si>
    <t># lines starting with # are ignored</t>
  </si>
  <si>
    <t>start</t>
  </si>
  <si>
    <t>end</t>
  </si>
  <si>
    <t>type</t>
  </si>
  <si>
    <t>j80</t>
  </si>
  <si>
    <t>gathering</t>
  </si>
  <si>
    <t>displaydate</t>
  </si>
  <si>
    <t>actual_start</t>
  </si>
  <si>
    <t>actual_end</t>
  </si>
  <si>
    <t>j80class</t>
  </si>
  <si>
    <t>description</t>
  </si>
  <si>
    <t>series</t>
  </si>
  <si>
    <t>j80event</t>
  </si>
  <si>
    <t>SpringSeries</t>
  </si>
  <si>
    <t>SummerSeries</t>
  </si>
  <si>
    <t>FallSeries</t>
  </si>
  <si>
    <t># J80 Fleet 1  Schedule</t>
  </si>
  <si>
    <r>
      <t xml:space="preserve"># </t>
    </r>
    <r>
      <rPr>
        <b/>
        <i/>
        <sz val="10"/>
        <rFont val="Arial"/>
        <family val="2"/>
      </rPr>
      <t>PLEASE ENTER DATA IN THE GREY COLUMNS</t>
    </r>
  </si>
  <si>
    <t># when to show on web</t>
  </si>
  <si>
    <t>when to stop showing</t>
  </si>
  <si>
    <t>actual event start</t>
  </si>
  <si>
    <t>actual event end</t>
  </si>
  <si>
    <t>date format to display on web</t>
  </si>
  <si>
    <t>TBD</t>
  </si>
  <si>
    <t>April 29th,30th,May 1st</t>
  </si>
  <si>
    <t xml:space="preserve">NOOD Regatta, Annapolis, MD           </t>
  </si>
  <si>
    <t>Eastport Yacht Club, Annapolis MD</t>
  </si>
  <si>
    <t>June 4th-5th Sat.-Sun.</t>
  </si>
  <si>
    <t>Cedar Point One Design Regatta</t>
  </si>
  <si>
    <t>Cedar Point Yacht Club, Westport, CT.</t>
  </si>
  <si>
    <t>July 8th - 10th, Fri - Sat.- Sun.</t>
  </si>
  <si>
    <t xml:space="preserve">Sail Newport Regatta, Newport, RI         </t>
  </si>
  <si>
    <t>Sail Newport Sailing Center, Newport, R.I.</t>
  </si>
  <si>
    <t>August 5th - 7th, Fri. thru Sun.</t>
  </si>
  <si>
    <r>
      <t xml:space="preserve">Buzzards Bay Regatta, New Bedford, MA   </t>
    </r>
    <r>
      <rPr>
        <b/>
        <sz val="10"/>
        <rFont val="Arial"/>
        <family val="2"/>
      </rPr>
      <t xml:space="preserve"> </t>
    </r>
  </si>
  <si>
    <t>New Bedford Yacht Club, Padanaram, MA</t>
  </si>
  <si>
    <t>Fall Series #3 - 5:30 p.m. start</t>
  </si>
  <si>
    <t>Fall Series #4 - 5:30 p.m. start</t>
  </si>
  <si>
    <t>Fall Series #5 - 5:30 p.m. start</t>
  </si>
  <si>
    <t>Fall Series #6 - 5:30 p.m. start</t>
  </si>
  <si>
    <t>J Jamboree - Lake Winnipesaukee</t>
  </si>
  <si>
    <t>Fay's Boat Yard, Gilford, NH</t>
  </si>
  <si>
    <t>Sept. 29th - Oct. 2nd  Thur. - Sun.</t>
  </si>
  <si>
    <t>J80 North American Championship, Larchmont, NY</t>
  </si>
  <si>
    <t>Larchmont Yacht Club</t>
  </si>
  <si>
    <t>October 6th, Thursday</t>
  </si>
  <si>
    <t>Fleet 1 Awards Dinner/LWSA Annual Meeting</t>
  </si>
  <si>
    <t>Rochlis/LaVin, Varney Point</t>
  </si>
  <si>
    <t>Spring Series #1 - 6pm start</t>
  </si>
  <si>
    <t>Spring Series #2 - 6pm start</t>
  </si>
  <si>
    <t>Spring Series #3 - 6pm start</t>
  </si>
  <si>
    <t>Spring Series #4 - 6pm start</t>
  </si>
  <si>
    <t>Spring Series #5 - 6pm start</t>
  </si>
  <si>
    <t>Summer Series #1 - 6pm start</t>
  </si>
  <si>
    <t>Summer Series #2 - 6pm start</t>
  </si>
  <si>
    <t>Summer Series #3 - 6pm start</t>
  </si>
  <si>
    <t>Summer Series #4 - 6pm start</t>
  </si>
  <si>
    <t>Summer Series #5 - 6pm start</t>
  </si>
  <si>
    <t>Summer Series #6 - 6pm start</t>
  </si>
  <si>
    <t>Fall Series #1 - 6pm start</t>
  </si>
  <si>
    <t>Fall Series #2 - 6pm start</t>
  </si>
  <si>
    <t xml:space="preserve"> - no gathering - </t>
  </si>
  <si>
    <t>Pressure - Varney Point</t>
  </si>
  <si>
    <t>More Gostosa, He's Baaack - WYC</t>
  </si>
  <si>
    <t>Mullen, Welch Island</t>
  </si>
  <si>
    <t>Nickerson/Beckwith, Welch Island</t>
  </si>
  <si>
    <t>Sep 14-16</t>
  </si>
  <si>
    <t>for multi-day events</t>
  </si>
  <si>
    <t>number of days long</t>
  </si>
  <si>
    <t>url (optional)</t>
  </si>
  <si>
    <t>race # in series</t>
  </si>
  <si>
    <t>www.j-jamboree.org</t>
  </si>
  <si>
    <t>URL column can be empty, but you can add the away regatta's web site if you wish</t>
  </si>
  <si>
    <t>Be sure series and race # are correct for Spring/Summer/Fall series</t>
  </si>
  <si>
    <t xml:space="preserve">   (the web software uses this in the results table)</t>
  </si>
  <si>
    <t>#</t>
  </si>
  <si>
    <t># HOW TO UPDATE:</t>
  </si>
  <si>
    <t>enter data ONLY in grey columns</t>
  </si>
  <si>
    <t>verify type of event is correct, update as needed (can be j80event, phrf, j80class (for circuit/class regattas)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</si>
</sst>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mm/dd/yy\ hh:mm\ AM/PM;@"/>
    <numFmt numFmtId="165" formatCode="d\ mmm\ h:mm\ AM/PM"/>
    <numFmt numFmtId="166" formatCode="[$-409]d\ mmm;@"/>
    <numFmt numFmtId="167" formatCode="m/d/yy\ h:mm;@"/>
    <numFmt numFmtId="168" formatCode="mmm\ d\,\ dddd\ h:mm\ AM/PM"/>
    <numFmt numFmtId="170" formatCode="_(* #,##0_);_(* \(#,##0\);_(* &quot;-&quot;??_);_(@_)"/>
  </numFmts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164" fontId="3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6" fontId="0" fillId="0" borderId="0" xfId="0" applyNumberFormat="1"/>
    <xf numFmtId="0" fontId="0" fillId="0" borderId="0" xfId="0" applyNumberFormat="1"/>
    <xf numFmtId="0" fontId="1" fillId="2" borderId="0" xfId="0" applyNumberFormat="1" applyFont="1" applyFill="1" applyAlignment="1">
      <alignment horizontal="center"/>
    </xf>
    <xf numFmtId="164" fontId="0" fillId="0" borderId="0" xfId="0" applyNumberFormat="1" applyFill="1"/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ill="1"/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center"/>
    </xf>
    <xf numFmtId="167" fontId="0" fillId="0" borderId="0" xfId="0" applyNumberFormat="1"/>
    <xf numFmtId="0" fontId="2" fillId="0" borderId="0" xfId="0" applyFont="1"/>
    <xf numFmtId="168" fontId="0" fillId="0" borderId="0" xfId="0" applyNumberFormat="1"/>
    <xf numFmtId="164" fontId="0" fillId="3" borderId="0" xfId="0" applyNumberFormat="1" applyFill="1"/>
    <xf numFmtId="164" fontId="1" fillId="3" borderId="0" xfId="0" applyNumberFormat="1" applyFont="1" applyFill="1"/>
    <xf numFmtId="164" fontId="1" fillId="3" borderId="0" xfId="0" applyNumberFormat="1" applyFont="1" applyFill="1" applyAlignment="1">
      <alignment horizontal="center"/>
    </xf>
    <xf numFmtId="167" fontId="0" fillId="3" borderId="0" xfId="0" applyNumberFormat="1" applyFill="1"/>
    <xf numFmtId="167" fontId="2" fillId="3" borderId="0" xfId="0" applyNumberFormat="1" applyFont="1" applyFill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170" fontId="0" fillId="3" borderId="0" xfId="1" applyNumberFormat="1" applyFont="1" applyFill="1"/>
    <xf numFmtId="170" fontId="1" fillId="3" borderId="0" xfId="1" applyNumberFormat="1" applyFont="1" applyFill="1"/>
    <xf numFmtId="170" fontId="1" fillId="3" borderId="0" xfId="1" applyNumberFormat="1" applyFont="1" applyFill="1" applyAlignment="1">
      <alignment horizontal="center"/>
    </xf>
    <xf numFmtId="170" fontId="2" fillId="3" borderId="0" xfId="1" applyNumberFormat="1" applyFont="1" applyFill="1"/>
    <xf numFmtId="0" fontId="0" fillId="4" borderId="0" xfId="0" applyFill="1"/>
    <xf numFmtId="0" fontId="1" fillId="4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110" zoomScaleNormal="110" workbookViewId="0">
      <selection activeCell="A15" sqref="A15"/>
    </sheetView>
  </sheetViews>
  <sheetFormatPr defaultRowHeight="12.9"/>
  <cols>
    <col min="1" max="1" width="25.625" style="2" customWidth="1"/>
    <col min="2" max="2" width="16.875" style="2" hidden="1" customWidth="1"/>
    <col min="3" max="3" width="16.875" style="2" customWidth="1"/>
    <col min="4" max="4" width="16.875" style="17" bestFit="1" customWidth="1"/>
    <col min="5" max="5" width="19.75" style="26" customWidth="1"/>
    <col min="6" max="6" width="17.375" style="8" customWidth="1"/>
    <col min="7" max="7" width="12" style="22" customWidth="1"/>
    <col min="8" max="8" width="27.375" style="11" customWidth="1"/>
    <col min="9" max="9" width="44" style="22" customWidth="1"/>
    <col min="10" max="10" width="27.75" style="22" customWidth="1"/>
    <col min="11" max="11" width="17.125" style="30" customWidth="1"/>
    <col min="12" max="12" width="14.625" style="30" customWidth="1"/>
    <col min="13" max="13" width="9.125" style="30"/>
    <col min="14" max="14" width="21.25" style="6" customWidth="1"/>
    <col min="15" max="15" width="16.875" style="5" bestFit="1" customWidth="1"/>
    <col min="16" max="16" width="19.25" style="5" customWidth="1"/>
  </cols>
  <sheetData>
    <row r="1" spans="1:14">
      <c r="A1" s="1" t="s">
        <v>17</v>
      </c>
      <c r="D1" s="8"/>
      <c r="E1" s="8"/>
    </row>
    <row r="2" spans="1:14">
      <c r="A2" s="2" t="s">
        <v>0</v>
      </c>
      <c r="D2" s="8"/>
      <c r="E2" s="8"/>
    </row>
    <row r="3" spans="1:14" ht="13.6">
      <c r="A3" s="3" t="s">
        <v>16</v>
      </c>
      <c r="B3" s="3"/>
      <c r="C3" s="3"/>
      <c r="D3" s="8"/>
      <c r="E3" s="8"/>
      <c r="F3" s="9"/>
      <c r="G3" s="23"/>
      <c r="H3" s="12"/>
    </row>
    <row r="4" spans="1:14" ht="13.6">
      <c r="A4" s="3" t="s">
        <v>75</v>
      </c>
      <c r="B4" s="3"/>
      <c r="C4" s="3"/>
      <c r="D4" s="8"/>
      <c r="E4" s="8"/>
      <c r="F4" s="9"/>
      <c r="G4" s="23"/>
      <c r="H4" s="12"/>
    </row>
    <row r="5" spans="1:14" ht="13.6">
      <c r="A5" s="3" t="s">
        <v>76</v>
      </c>
      <c r="B5" s="3"/>
      <c r="D5" s="8"/>
      <c r="E5" s="8"/>
      <c r="F5" s="9"/>
      <c r="G5" s="23"/>
      <c r="H5" s="12"/>
    </row>
    <row r="6" spans="1:14" ht="13.6">
      <c r="A6" s="2" t="s">
        <v>75</v>
      </c>
      <c r="B6" s="3"/>
      <c r="C6" s="3" t="s">
        <v>77</v>
      </c>
      <c r="E6" s="9"/>
      <c r="F6" s="9"/>
      <c r="G6" s="23"/>
      <c r="H6" s="12"/>
    </row>
    <row r="7" spans="1:14" ht="13.6">
      <c r="A7" s="2" t="s">
        <v>75</v>
      </c>
      <c r="B7" s="3"/>
      <c r="C7" s="3" t="s">
        <v>72</v>
      </c>
      <c r="E7" s="9"/>
      <c r="F7" s="9"/>
      <c r="G7" s="23"/>
      <c r="H7" s="12"/>
    </row>
    <row r="8" spans="1:14" ht="13.6">
      <c r="A8" s="2" t="s">
        <v>75</v>
      </c>
      <c r="B8" s="3"/>
      <c r="C8" s="3" t="s">
        <v>78</v>
      </c>
      <c r="E8" s="9"/>
      <c r="F8" s="9"/>
      <c r="G8" s="23"/>
      <c r="H8" s="12"/>
    </row>
    <row r="9" spans="1:14" ht="13.6">
      <c r="A9" s="2" t="s">
        <v>75</v>
      </c>
      <c r="B9" s="3"/>
      <c r="C9" s="3" t="s">
        <v>73</v>
      </c>
      <c r="E9" s="9"/>
      <c r="F9" s="9"/>
      <c r="G9" s="23"/>
      <c r="H9" s="12"/>
    </row>
    <row r="10" spans="1:14" ht="13.6">
      <c r="A10" s="2" t="s">
        <v>75</v>
      </c>
      <c r="B10" s="3"/>
      <c r="C10" s="3" t="s">
        <v>74</v>
      </c>
      <c r="E10" s="9"/>
      <c r="F10" s="9"/>
      <c r="G10" s="23"/>
      <c r="H10" s="12"/>
    </row>
    <row r="11" spans="1:14" ht="13.6">
      <c r="A11" s="3" t="s">
        <v>18</v>
      </c>
      <c r="B11" s="3"/>
      <c r="C11" s="3"/>
      <c r="D11" s="18"/>
      <c r="E11" s="27"/>
      <c r="F11" s="9"/>
      <c r="G11" s="23"/>
      <c r="H11" s="13"/>
    </row>
    <row r="12" spans="1:14" ht="13.6">
      <c r="A12" s="2" t="s">
        <v>75</v>
      </c>
      <c r="B12" s="3" t="s">
        <v>19</v>
      </c>
      <c r="C12" s="3"/>
      <c r="D12" s="18" t="s">
        <v>20</v>
      </c>
      <c r="E12" s="27" t="s">
        <v>67</v>
      </c>
      <c r="F12" s="9" t="s">
        <v>21</v>
      </c>
      <c r="G12" s="23"/>
      <c r="H12" s="12" t="s">
        <v>22</v>
      </c>
    </row>
    <row r="13" spans="1:14" ht="13.6">
      <c r="A13" s="4" t="s">
        <v>1</v>
      </c>
      <c r="B13" s="4" t="s">
        <v>2</v>
      </c>
      <c r="C13" s="4" t="s">
        <v>2</v>
      </c>
      <c r="D13" s="19" t="s">
        <v>7</v>
      </c>
      <c r="E13" s="28" t="s">
        <v>68</v>
      </c>
      <c r="F13" s="10" t="s">
        <v>8</v>
      </c>
      <c r="G13" s="24" t="s">
        <v>3</v>
      </c>
      <c r="H13" s="13" t="s">
        <v>6</v>
      </c>
      <c r="I13" s="24" t="s">
        <v>10</v>
      </c>
      <c r="J13" s="23" t="s">
        <v>5</v>
      </c>
      <c r="K13" s="31" t="s">
        <v>69</v>
      </c>
      <c r="L13" s="30" t="s">
        <v>11</v>
      </c>
      <c r="M13" s="30" t="s">
        <v>70</v>
      </c>
      <c r="N13" s="7"/>
    </row>
    <row r="14" spans="1:14" ht="13.6" hidden="1">
      <c r="A14" s="2">
        <f t="shared" ref="A14:A36" si="0">D15-7</f>
        <v>40655</v>
      </c>
      <c r="B14" s="2">
        <f>F14</f>
        <v>0</v>
      </c>
      <c r="G14" s="22" t="s">
        <v>4</v>
      </c>
      <c r="I14" s="23"/>
    </row>
    <row r="15" spans="1:14">
      <c r="A15" s="2">
        <f t="shared" si="0"/>
        <v>40691</v>
      </c>
      <c r="C15" s="2">
        <f t="shared" ref="C15:C38" si="1">F15</f>
        <v>40665</v>
      </c>
      <c r="D15" s="20">
        <v>40662</v>
      </c>
      <c r="E15" s="26">
        <v>3</v>
      </c>
      <c r="F15" s="14">
        <f>IF(E15,D15+E15,D15+1)</f>
        <v>40665</v>
      </c>
      <c r="G15" s="22" t="s">
        <v>9</v>
      </c>
      <c r="H15" t="s">
        <v>24</v>
      </c>
      <c r="I15" s="22" t="s">
        <v>25</v>
      </c>
      <c r="J15" s="22" t="s">
        <v>26</v>
      </c>
    </row>
    <row r="16" spans="1:14">
      <c r="A16" s="2">
        <f t="shared" si="0"/>
        <v>40725</v>
      </c>
      <c r="C16" s="2">
        <f t="shared" si="1"/>
        <v>40700</v>
      </c>
      <c r="D16" s="20">
        <v>40698</v>
      </c>
      <c r="E16" s="26">
        <v>2</v>
      </c>
      <c r="F16" s="14">
        <f t="shared" ref="F16:F38" si="2">IF(E16,D16+E16,D16+1)</f>
        <v>40700</v>
      </c>
      <c r="G16" s="22" t="s">
        <v>9</v>
      </c>
      <c r="H16" t="s">
        <v>27</v>
      </c>
      <c r="I16" s="22" t="s">
        <v>28</v>
      </c>
      <c r="J16" s="22" t="s">
        <v>29</v>
      </c>
    </row>
    <row r="17" spans="1:13">
      <c r="A17" s="2">
        <f t="shared" si="0"/>
        <v>40753</v>
      </c>
      <c r="C17" s="2">
        <f t="shared" si="1"/>
        <v>40735</v>
      </c>
      <c r="D17" s="20">
        <v>40732</v>
      </c>
      <c r="E17" s="26">
        <v>3</v>
      </c>
      <c r="F17" s="14">
        <f t="shared" si="2"/>
        <v>40735</v>
      </c>
      <c r="G17" s="22" t="s">
        <v>9</v>
      </c>
      <c r="H17" t="s">
        <v>30</v>
      </c>
      <c r="I17" s="22" t="s">
        <v>31</v>
      </c>
      <c r="J17" s="22" t="s">
        <v>32</v>
      </c>
    </row>
    <row r="18" spans="1:13" ht="13.6">
      <c r="A18" s="2">
        <f t="shared" si="0"/>
        <v>40808</v>
      </c>
      <c r="C18" s="2">
        <f t="shared" si="1"/>
        <v>40763</v>
      </c>
      <c r="D18" s="20">
        <v>40760</v>
      </c>
      <c r="E18" s="26">
        <v>3</v>
      </c>
      <c r="F18" s="14">
        <f t="shared" si="2"/>
        <v>40763</v>
      </c>
      <c r="G18" s="22" t="s">
        <v>9</v>
      </c>
      <c r="H18" t="s">
        <v>33</v>
      </c>
      <c r="I18" s="22" t="s">
        <v>34</v>
      </c>
      <c r="J18" s="22" t="s">
        <v>35</v>
      </c>
    </row>
    <row r="19" spans="1:13">
      <c r="A19" s="2">
        <f t="shared" si="0"/>
        <v>40815</v>
      </c>
      <c r="C19" s="2">
        <f t="shared" si="1"/>
        <v>40819</v>
      </c>
      <c r="D19" s="20">
        <v>40815</v>
      </c>
      <c r="E19" s="26">
        <v>4</v>
      </c>
      <c r="F19" s="14">
        <f t="shared" si="2"/>
        <v>40819</v>
      </c>
      <c r="G19" s="22" t="s">
        <v>9</v>
      </c>
      <c r="H19" t="s">
        <v>42</v>
      </c>
      <c r="I19" s="22" t="s">
        <v>43</v>
      </c>
      <c r="J19" s="22" t="s">
        <v>44</v>
      </c>
    </row>
    <row r="20" spans="1:13">
      <c r="A20" s="2">
        <f t="shared" si="0"/>
        <v>41039.75</v>
      </c>
      <c r="C20" s="2">
        <f t="shared" si="1"/>
        <v>40823</v>
      </c>
      <c r="D20" s="20">
        <v>40822</v>
      </c>
      <c r="F20" s="14">
        <f t="shared" si="2"/>
        <v>40823</v>
      </c>
      <c r="G20" s="22" t="s">
        <v>12</v>
      </c>
      <c r="H20" t="s">
        <v>45</v>
      </c>
      <c r="I20" s="22" t="s">
        <v>46</v>
      </c>
      <c r="J20" s="22" t="s">
        <v>23</v>
      </c>
    </row>
    <row r="21" spans="1:13">
      <c r="A21" s="2">
        <f t="shared" si="0"/>
        <v>41046.75</v>
      </c>
      <c r="C21" s="2">
        <f t="shared" si="1"/>
        <v>41047.75</v>
      </c>
      <c r="D21" s="20">
        <v>41046.75</v>
      </c>
      <c r="F21" s="14">
        <f t="shared" si="2"/>
        <v>41047.75</v>
      </c>
      <c r="G21" s="22" t="s">
        <v>12</v>
      </c>
      <c r="H21" s="16">
        <f t="shared" ref="H21:H37" si="3">D21</f>
        <v>41046.75</v>
      </c>
      <c r="I21" s="22" t="s">
        <v>48</v>
      </c>
      <c r="J21" s="25" t="s">
        <v>47</v>
      </c>
      <c r="L21" s="30" t="s">
        <v>13</v>
      </c>
      <c r="M21" s="30">
        <v>1</v>
      </c>
    </row>
    <row r="22" spans="1:13">
      <c r="A22" s="2">
        <f t="shared" si="0"/>
        <v>41053.75</v>
      </c>
      <c r="C22" s="2">
        <f t="shared" si="1"/>
        <v>41054.75</v>
      </c>
      <c r="D22" s="20">
        <f t="shared" ref="D22:D27" si="4">D21+7</f>
        <v>41053.75</v>
      </c>
      <c r="F22" s="14">
        <f t="shared" si="2"/>
        <v>41054.75</v>
      </c>
      <c r="G22" s="22" t="s">
        <v>12</v>
      </c>
      <c r="H22" s="16">
        <f t="shared" si="3"/>
        <v>41053.75</v>
      </c>
      <c r="I22" s="22" t="s">
        <v>49</v>
      </c>
      <c r="J22" s="22" t="s">
        <v>61</v>
      </c>
      <c r="L22" s="30" t="s">
        <v>13</v>
      </c>
      <c r="M22" s="30">
        <v>2</v>
      </c>
    </row>
    <row r="23" spans="1:13">
      <c r="A23" s="2">
        <f t="shared" si="0"/>
        <v>41060.75</v>
      </c>
      <c r="C23" s="2">
        <f t="shared" si="1"/>
        <v>41061.75</v>
      </c>
      <c r="D23" s="20">
        <f t="shared" si="4"/>
        <v>41060.75</v>
      </c>
      <c r="F23" s="14">
        <f t="shared" si="2"/>
        <v>41061.75</v>
      </c>
      <c r="G23" s="22" t="s">
        <v>12</v>
      </c>
      <c r="H23" s="16">
        <f t="shared" si="3"/>
        <v>41060.75</v>
      </c>
      <c r="I23" s="25" t="s">
        <v>50</v>
      </c>
      <c r="J23" s="22" t="s">
        <v>61</v>
      </c>
      <c r="L23" s="30" t="s">
        <v>13</v>
      </c>
      <c r="M23" s="30">
        <v>4</v>
      </c>
    </row>
    <row r="24" spans="1:13">
      <c r="A24" s="2">
        <f t="shared" si="0"/>
        <v>41067.75</v>
      </c>
      <c r="C24" s="2">
        <f t="shared" si="1"/>
        <v>41068.75</v>
      </c>
      <c r="D24" s="20">
        <f t="shared" si="4"/>
        <v>41067.75</v>
      </c>
      <c r="F24" s="14">
        <f t="shared" si="2"/>
        <v>41068.75</v>
      </c>
      <c r="G24" s="22" t="s">
        <v>12</v>
      </c>
      <c r="H24" s="16">
        <f t="shared" si="3"/>
        <v>41067.75</v>
      </c>
      <c r="I24" s="25" t="s">
        <v>51</v>
      </c>
      <c r="J24" s="22" t="s">
        <v>62</v>
      </c>
      <c r="L24" s="30" t="s">
        <v>13</v>
      </c>
      <c r="M24" s="30">
        <v>5</v>
      </c>
    </row>
    <row r="25" spans="1:13">
      <c r="A25" s="2">
        <f t="shared" si="0"/>
        <v>41074.75</v>
      </c>
      <c r="C25" s="2">
        <f t="shared" si="1"/>
        <v>41075.75</v>
      </c>
      <c r="D25" s="20">
        <f t="shared" si="4"/>
        <v>41074.75</v>
      </c>
      <c r="F25" s="14">
        <f t="shared" si="2"/>
        <v>41075.75</v>
      </c>
      <c r="G25" s="22" t="s">
        <v>12</v>
      </c>
      <c r="H25" s="16">
        <f t="shared" si="3"/>
        <v>41074.75</v>
      </c>
      <c r="I25" s="25" t="s">
        <v>52</v>
      </c>
      <c r="J25" s="22" t="s">
        <v>61</v>
      </c>
      <c r="L25" s="30" t="s">
        <v>13</v>
      </c>
      <c r="M25" s="30">
        <v>6</v>
      </c>
    </row>
    <row r="26" spans="1:13">
      <c r="A26" s="2">
        <f t="shared" si="0"/>
        <v>41081.75</v>
      </c>
      <c r="C26" s="2">
        <f t="shared" si="1"/>
        <v>41082.75</v>
      </c>
      <c r="D26" s="20">
        <f t="shared" si="4"/>
        <v>41081.75</v>
      </c>
      <c r="F26" s="14">
        <f t="shared" si="2"/>
        <v>41082.75</v>
      </c>
      <c r="G26" s="22" t="s">
        <v>12</v>
      </c>
      <c r="H26" s="16">
        <f t="shared" si="3"/>
        <v>41081.75</v>
      </c>
      <c r="I26" s="25" t="s">
        <v>53</v>
      </c>
      <c r="J26" s="22" t="s">
        <v>61</v>
      </c>
      <c r="L26" s="30" t="s">
        <v>14</v>
      </c>
      <c r="M26" s="30">
        <v>1</v>
      </c>
    </row>
    <row r="27" spans="1:13">
      <c r="A27" s="2">
        <f t="shared" si="0"/>
        <v>41088.75</v>
      </c>
      <c r="C27" s="2">
        <f t="shared" si="1"/>
        <v>41089.75</v>
      </c>
      <c r="D27" s="20">
        <f t="shared" si="4"/>
        <v>41088.75</v>
      </c>
      <c r="F27" s="14">
        <f t="shared" si="2"/>
        <v>41089.75</v>
      </c>
      <c r="G27" s="22" t="s">
        <v>12</v>
      </c>
      <c r="H27" s="16">
        <f t="shared" si="3"/>
        <v>41088.75</v>
      </c>
      <c r="I27" s="25" t="s">
        <v>54</v>
      </c>
      <c r="J27" s="22" t="s">
        <v>63</v>
      </c>
      <c r="L27" s="30" t="s">
        <v>14</v>
      </c>
      <c r="M27" s="30">
        <v>2</v>
      </c>
    </row>
    <row r="28" spans="1:13">
      <c r="A28" s="2">
        <f t="shared" si="0"/>
        <v>41095.75</v>
      </c>
      <c r="C28" s="2">
        <f t="shared" si="1"/>
        <v>41096.75</v>
      </c>
      <c r="D28" s="20">
        <f t="shared" ref="D28:D37" si="5">D27+7</f>
        <v>41095.75</v>
      </c>
      <c r="F28" s="14">
        <f t="shared" si="2"/>
        <v>41096.75</v>
      </c>
      <c r="G28" s="22" t="s">
        <v>12</v>
      </c>
      <c r="H28" s="16">
        <f t="shared" si="3"/>
        <v>41095.75</v>
      </c>
      <c r="I28" s="25" t="s">
        <v>55</v>
      </c>
      <c r="J28" s="22" t="s">
        <v>61</v>
      </c>
      <c r="L28" s="30" t="s">
        <v>14</v>
      </c>
      <c r="M28" s="30">
        <v>3</v>
      </c>
    </row>
    <row r="29" spans="1:13">
      <c r="A29" s="2">
        <f t="shared" si="0"/>
        <v>41102.75</v>
      </c>
      <c r="C29" s="2">
        <f t="shared" si="1"/>
        <v>41103.75</v>
      </c>
      <c r="D29" s="20">
        <f t="shared" si="5"/>
        <v>41102.75</v>
      </c>
      <c r="F29" s="14">
        <f t="shared" si="2"/>
        <v>41103.75</v>
      </c>
      <c r="G29" s="22" t="s">
        <v>12</v>
      </c>
      <c r="H29" s="16">
        <f t="shared" si="3"/>
        <v>41102.75</v>
      </c>
      <c r="I29" s="25" t="s">
        <v>56</v>
      </c>
      <c r="J29" s="22" t="s">
        <v>65</v>
      </c>
      <c r="L29" s="30" t="s">
        <v>14</v>
      </c>
      <c r="M29" s="30">
        <v>4</v>
      </c>
    </row>
    <row r="30" spans="1:13">
      <c r="A30" s="2">
        <f t="shared" si="0"/>
        <v>41109.75</v>
      </c>
      <c r="C30" s="2">
        <f t="shared" si="1"/>
        <v>41110.75</v>
      </c>
      <c r="D30" s="20">
        <f t="shared" si="5"/>
        <v>41109.75</v>
      </c>
      <c r="F30" s="14">
        <f t="shared" si="2"/>
        <v>41110.75</v>
      </c>
      <c r="G30" s="22" t="s">
        <v>12</v>
      </c>
      <c r="H30" s="16">
        <f t="shared" si="3"/>
        <v>41109.75</v>
      </c>
      <c r="I30" s="25" t="s">
        <v>57</v>
      </c>
      <c r="J30" s="25" t="s">
        <v>61</v>
      </c>
      <c r="L30" s="30" t="s">
        <v>14</v>
      </c>
      <c r="M30" s="30">
        <v>5</v>
      </c>
    </row>
    <row r="31" spans="1:13">
      <c r="A31" s="2">
        <f t="shared" si="0"/>
        <v>41116.75</v>
      </c>
      <c r="C31" s="2">
        <f t="shared" si="1"/>
        <v>41117.75</v>
      </c>
      <c r="D31" s="20">
        <f t="shared" si="5"/>
        <v>41116.75</v>
      </c>
      <c r="F31" s="14">
        <f t="shared" si="2"/>
        <v>41117.75</v>
      </c>
      <c r="G31" s="22" t="s">
        <v>12</v>
      </c>
      <c r="H31" s="16">
        <f t="shared" si="3"/>
        <v>41116.75</v>
      </c>
      <c r="I31" s="25" t="s">
        <v>58</v>
      </c>
      <c r="J31" s="22" t="s">
        <v>61</v>
      </c>
      <c r="L31" s="30" t="s">
        <v>14</v>
      </c>
      <c r="M31" s="30">
        <v>6</v>
      </c>
    </row>
    <row r="32" spans="1:13">
      <c r="A32" s="2">
        <f t="shared" si="0"/>
        <v>41123.75</v>
      </c>
      <c r="C32" s="2">
        <f t="shared" si="1"/>
        <v>41124.75</v>
      </c>
      <c r="D32" s="20">
        <f t="shared" si="5"/>
        <v>41123.75</v>
      </c>
      <c r="F32" s="14">
        <f t="shared" si="2"/>
        <v>41124.75</v>
      </c>
      <c r="G32" s="22" t="s">
        <v>12</v>
      </c>
      <c r="H32" s="16">
        <f t="shared" si="3"/>
        <v>41123.75</v>
      </c>
      <c r="I32" s="25" t="s">
        <v>59</v>
      </c>
      <c r="J32" s="22" t="s">
        <v>61</v>
      </c>
      <c r="L32" s="30" t="s">
        <v>15</v>
      </c>
      <c r="M32" s="30">
        <v>1</v>
      </c>
    </row>
    <row r="33" spans="1:13">
      <c r="A33" s="2">
        <f>D34-7</f>
        <v>41130.729166666664</v>
      </c>
      <c r="C33" s="2">
        <f t="shared" si="1"/>
        <v>41131.75</v>
      </c>
      <c r="D33" s="20">
        <f t="shared" si="5"/>
        <v>41130.75</v>
      </c>
      <c r="F33" s="14">
        <f t="shared" si="2"/>
        <v>41131.75</v>
      </c>
      <c r="G33" s="22" t="s">
        <v>12</v>
      </c>
      <c r="H33" s="16">
        <f t="shared" si="3"/>
        <v>41130.75</v>
      </c>
      <c r="I33" s="25" t="s">
        <v>60</v>
      </c>
      <c r="J33" s="25" t="s">
        <v>61</v>
      </c>
      <c r="L33" s="30" t="s">
        <v>15</v>
      </c>
      <c r="M33" s="30">
        <v>2</v>
      </c>
    </row>
    <row r="34" spans="1:13">
      <c r="A34" s="2">
        <f t="shared" si="0"/>
        <v>41137.729166666664</v>
      </c>
      <c r="C34" s="2">
        <f>F34</f>
        <v>41138.729166666664</v>
      </c>
      <c r="D34" s="20">
        <v>41137.729166666664</v>
      </c>
      <c r="F34" s="14">
        <f t="shared" si="2"/>
        <v>41138.729166666664</v>
      </c>
      <c r="G34" s="22" t="s">
        <v>12</v>
      </c>
      <c r="H34" s="16">
        <f>D34</f>
        <v>41137.729166666664</v>
      </c>
      <c r="I34" s="25" t="s">
        <v>36</v>
      </c>
      <c r="J34" s="25" t="s">
        <v>64</v>
      </c>
      <c r="L34" s="30" t="s">
        <v>15</v>
      </c>
      <c r="M34" s="30">
        <v>3</v>
      </c>
    </row>
    <row r="35" spans="1:13">
      <c r="A35" s="2">
        <f t="shared" si="0"/>
        <v>41144.729166666664</v>
      </c>
      <c r="C35" s="2">
        <f t="shared" si="1"/>
        <v>41145.729166666664</v>
      </c>
      <c r="D35" s="20">
        <f>D34+7</f>
        <v>41144.729166666664</v>
      </c>
      <c r="F35" s="14">
        <f t="shared" si="2"/>
        <v>41145.729166666664</v>
      </c>
      <c r="G35" s="22" t="s">
        <v>12</v>
      </c>
      <c r="H35" s="16">
        <f t="shared" si="3"/>
        <v>41144.729166666664</v>
      </c>
      <c r="I35" s="25" t="s">
        <v>37</v>
      </c>
      <c r="J35" s="25" t="s">
        <v>65</v>
      </c>
      <c r="L35" s="30" t="s">
        <v>15</v>
      </c>
      <c r="M35" s="30">
        <v>4</v>
      </c>
    </row>
    <row r="36" spans="1:13">
      <c r="A36" s="2">
        <f t="shared" si="0"/>
        <v>41151.729166666664</v>
      </c>
      <c r="C36" s="2">
        <f t="shared" si="1"/>
        <v>41152.729166666664</v>
      </c>
      <c r="D36" s="20">
        <f t="shared" si="5"/>
        <v>41151.729166666664</v>
      </c>
      <c r="F36" s="14">
        <f t="shared" si="2"/>
        <v>41152.729166666664</v>
      </c>
      <c r="G36" s="22" t="s">
        <v>12</v>
      </c>
      <c r="H36" s="16">
        <f t="shared" si="3"/>
        <v>41151.729166666664</v>
      </c>
      <c r="I36" s="25" t="s">
        <v>38</v>
      </c>
      <c r="J36" s="25" t="s">
        <v>23</v>
      </c>
      <c r="L36" s="30" t="s">
        <v>15</v>
      </c>
      <c r="M36" s="30">
        <v>5</v>
      </c>
    </row>
    <row r="37" spans="1:13">
      <c r="A37" s="2">
        <f>D38-25</f>
        <v>41142</v>
      </c>
      <c r="C37" s="2">
        <f t="shared" si="1"/>
        <v>41159.729166666664</v>
      </c>
      <c r="D37" s="20">
        <f t="shared" si="5"/>
        <v>41158.729166666664</v>
      </c>
      <c r="F37" s="14">
        <f t="shared" si="2"/>
        <v>41159.729166666664</v>
      </c>
      <c r="G37" s="22" t="s">
        <v>12</v>
      </c>
      <c r="H37" s="16">
        <f t="shared" si="3"/>
        <v>41158.729166666664</v>
      </c>
      <c r="I37" s="25" t="s">
        <v>39</v>
      </c>
      <c r="J37" s="25" t="s">
        <v>23</v>
      </c>
      <c r="L37" s="30" t="s">
        <v>15</v>
      </c>
      <c r="M37" s="30">
        <v>6</v>
      </c>
    </row>
    <row r="38" spans="1:13">
      <c r="C38" s="2">
        <f t="shared" si="1"/>
        <v>41169</v>
      </c>
      <c r="D38" s="21">
        <v>41167</v>
      </c>
      <c r="E38" s="29">
        <v>2</v>
      </c>
      <c r="F38" s="14">
        <f t="shared" si="2"/>
        <v>41169</v>
      </c>
      <c r="G38" s="22" t="s">
        <v>9</v>
      </c>
      <c r="H38" s="15" t="s">
        <v>66</v>
      </c>
      <c r="I38" s="22" t="s">
        <v>40</v>
      </c>
      <c r="J38" s="22" t="s">
        <v>41</v>
      </c>
      <c r="K38" s="30" t="s">
        <v>71</v>
      </c>
    </row>
    <row r="39" spans="1:13">
      <c r="F39" s="14"/>
    </row>
    <row r="40" spans="1:13">
      <c r="F40" s="14"/>
    </row>
    <row r="41" spans="1:13">
      <c r="F41" s="14"/>
    </row>
    <row r="42" spans="1:13">
      <c r="F42" s="14"/>
    </row>
  </sheetData>
  <sortState ref="A9:O33">
    <sortCondition ref="D8:D33"/>
  </sortState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j80-events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Knowles</dc:creator>
  <cp:lastModifiedBy>Jon Rochlis</cp:lastModifiedBy>
  <cp:lastPrinted>2006-04-12T19:50:10Z</cp:lastPrinted>
  <dcterms:created xsi:type="dcterms:W3CDTF">2004-03-21T00:55:08Z</dcterms:created>
  <dcterms:modified xsi:type="dcterms:W3CDTF">2013-04-18T14:46:23Z</dcterms:modified>
</cp:coreProperties>
</file>